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10740" activeTab="2"/>
  </bookViews>
  <sheets>
    <sheet name="Template" sheetId="1" r:id="rId1"/>
    <sheet name="Example" sheetId="2" r:id="rId2"/>
    <sheet name="Earth-Sun Compare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<sst xmlns="http://schemas.openxmlformats.org/spreadsheetml/2006/main" count="116" uniqueCount="55">
  <si>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Genesis Atom (Bead) Counting Exercise</t>
  </si>
  <si>
    <t>Yellow</t>
  </si>
  <si>
    <t>Red</t>
  </si>
  <si>
    <t>Blue</t>
  </si>
  <si>
    <t>Orange</t>
  </si>
  <si>
    <t>Ref %</t>
  </si>
  <si>
    <t>1 large bag of 720</t>
  </si>
  <si>
    <t>1/2 large bag of 720</t>
  </si>
  <si>
    <t>1 small bag of 245</t>
  </si>
  <si>
    <t>Ref. Description</t>
  </si>
  <si>
    <t>64 heart shaped</t>
  </si>
  <si>
    <t>Gold Collector Wafer</t>
  </si>
  <si>
    <t>Example "Element"</t>
  </si>
  <si>
    <t>Oxygen (O)</t>
  </si>
  <si>
    <t>Ref. Count</t>
  </si>
  <si>
    <t>Helium (He)</t>
  </si>
  <si>
    <t>Calcium (Ca)</t>
  </si>
  <si>
    <t>Hydrogen (H)</t>
  </si>
  <si>
    <t>Group 1 Count</t>
  </si>
  <si>
    <t>Group 2 Count</t>
  </si>
  <si>
    <t>Group 3 Count</t>
  </si>
  <si>
    <t>G 1 %</t>
  </si>
  <si>
    <t>G 2 %</t>
  </si>
  <si>
    <t>G 3 %</t>
  </si>
  <si>
    <t>All Groups Count</t>
  </si>
  <si>
    <t>A G %</t>
  </si>
  <si>
    <t>Total</t>
  </si>
  <si>
    <t>^</t>
  </si>
  <si>
    <t>Group 4 Count</t>
  </si>
  <si>
    <t>Group 5 Count</t>
  </si>
  <si>
    <t>Group 6 Count</t>
  </si>
  <si>
    <t>Ref. Color</t>
  </si>
  <si>
    <t>G 4 %</t>
  </si>
  <si>
    <t>G 5 %</t>
  </si>
  <si>
    <t>G 6 %</t>
  </si>
  <si>
    <r>
      <t>fill in columns with "</t>
    </r>
    <r>
      <rPr>
        <sz val="12"/>
        <rFont val="Arial"/>
        <family val="2"/>
      </rPr>
      <t>^</t>
    </r>
    <r>
      <rPr>
        <sz val="10"/>
        <rFont val="Arial"/>
        <family val="0"/>
      </rPr>
      <t>"</t>
    </r>
  </si>
  <si>
    <t>3 large bags of 720 ea</t>
  </si>
  <si>
    <t>Green</t>
  </si>
  <si>
    <t>Element</t>
  </si>
  <si>
    <t>Element abundance comparison - Earth (crust) and Sun (photosphere)</t>
  </si>
  <si>
    <t>All others</t>
  </si>
  <si>
    <t>Nitrogen (N)</t>
  </si>
  <si>
    <t>Silicon (SI)</t>
  </si>
  <si>
    <t>Magnesium (Mg)</t>
  </si>
  <si>
    <t>Neon (Ne)</t>
  </si>
  <si>
    <t>Iron (Fe)</t>
  </si>
  <si>
    <t>Sulpher (S)</t>
  </si>
  <si>
    <t>Aluminum (Al)</t>
  </si>
  <si>
    <t>Sodium (Na)</t>
  </si>
  <si>
    <t>Potassium (K)</t>
  </si>
  <si>
    <t>Earth
% of total crust mass</t>
  </si>
  <si>
    <t>Sun
% of total photosphere mass</t>
  </si>
  <si>
    <t>*</t>
  </si>
  <si>
    <t>* trace amount included in "All others"</t>
  </si>
  <si>
    <t>atomic 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</si>
</sst>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24"/>
      <name val="Arial"/>
      <family val="2"/>
    </font>
    <font>
      <b/>
      <sz val="17.75"/>
      <name val="Arial"/>
      <family val="2"/>
    </font>
    <font>
      <b/>
      <sz val="22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2" borderId="1" xfId="0" applyFont="1" applyFill="1" applyBorder="1" applyAlignment="1" applyProtection="1">
      <alignment horizontal="right"/>
      <protection/>
    </xf>
    <xf numFmtId="164" fontId="4" fillId="2" borderId="2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2" borderId="3" xfId="0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 applyProtection="1">
      <alignment horizontal="right"/>
      <protection/>
    </xf>
    <xf numFmtId="164" fontId="4" fillId="2" borderId="4" xfId="0" applyNumberFormat="1" applyFont="1" applyFill="1" applyBorder="1" applyAlignment="1" applyProtection="1">
      <alignment horizontal="right"/>
      <protection/>
    </xf>
    <xf numFmtId="0" fontId="4" fillId="2" borderId="2" xfId="0" applyFont="1" applyFill="1" applyBorder="1" applyAlignment="1" applyProtection="1">
      <alignment horizontal="right"/>
      <protection/>
    </xf>
    <xf numFmtId="164" fontId="4" fillId="2" borderId="5" xfId="0" applyNumberFormat="1" applyFont="1" applyFill="1" applyBorder="1" applyAlignment="1" applyProtection="1">
      <alignment horizontal="right"/>
      <protection/>
    </xf>
    <xf numFmtId="0" fontId="4" fillId="3" borderId="6" xfId="0" applyFont="1" applyFill="1" applyBorder="1" applyAlignment="1" applyProtection="1">
      <alignment horizontal="right"/>
      <protection/>
    </xf>
    <xf numFmtId="164" fontId="4" fillId="3" borderId="7" xfId="0" applyNumberFormat="1" applyFont="1" applyFill="1" applyBorder="1" applyAlignment="1" applyProtection="1">
      <alignment horizontal="right"/>
      <protection/>
    </xf>
    <xf numFmtId="0" fontId="4" fillId="4" borderId="6" xfId="0" applyFont="1" applyFill="1" applyBorder="1" applyAlignment="1" applyProtection="1">
      <alignment horizontal="right"/>
      <protection/>
    </xf>
    <xf numFmtId="164" fontId="4" fillId="4" borderId="7" xfId="0" applyNumberFormat="1" applyFont="1" applyFill="1" applyBorder="1" applyAlignment="1" applyProtection="1">
      <alignment horizontal="right"/>
      <protection/>
    </xf>
    <xf numFmtId="0" fontId="4" fillId="5" borderId="6" xfId="0" applyFont="1" applyFill="1" applyBorder="1" applyAlignment="1" applyProtection="1">
      <alignment horizontal="right"/>
      <protection/>
    </xf>
    <xf numFmtId="164" fontId="4" fillId="5" borderId="7" xfId="0" applyNumberFormat="1" applyFont="1" applyFill="1" applyBorder="1" applyAlignment="1" applyProtection="1">
      <alignment horizontal="right"/>
      <protection/>
    </xf>
    <xf numFmtId="0" fontId="4" fillId="6" borderId="6" xfId="0" applyFont="1" applyFill="1" applyBorder="1" applyAlignment="1" applyProtection="1">
      <alignment horizontal="right"/>
      <protection/>
    </xf>
    <xf numFmtId="164" fontId="4" fillId="6" borderId="7" xfId="0" applyNumberFormat="1" applyFont="1" applyFill="1" applyBorder="1" applyAlignment="1" applyProtection="1">
      <alignment horizontal="right"/>
      <protection/>
    </xf>
    <xf numFmtId="164" fontId="4" fillId="2" borderId="8" xfId="0" applyNumberFormat="1" applyFont="1" applyFill="1" applyBorder="1" applyAlignment="1" applyProtection="1">
      <alignment horizontal="right"/>
      <protection/>
    </xf>
    <xf numFmtId="0" fontId="4" fillId="3" borderId="9" xfId="0" applyFont="1" applyFill="1" applyBorder="1" applyAlignment="1" applyProtection="1">
      <alignment horizontal="right"/>
      <protection/>
    </xf>
    <xf numFmtId="0" fontId="4" fillId="4" borderId="9" xfId="0" applyFont="1" applyFill="1" applyBorder="1" applyAlignment="1" applyProtection="1">
      <alignment horizontal="right"/>
      <protection/>
    </xf>
    <xf numFmtId="0" fontId="4" fillId="5" borderId="9" xfId="0" applyFont="1" applyFill="1" applyBorder="1" applyAlignment="1" applyProtection="1">
      <alignment horizontal="right"/>
      <protection/>
    </xf>
    <xf numFmtId="0" fontId="4" fillId="6" borderId="9" xfId="0" applyFont="1" applyFill="1" applyBorder="1" applyAlignment="1" applyProtection="1">
      <alignment horizontal="right"/>
      <protection/>
    </xf>
    <xf numFmtId="0" fontId="3" fillId="2" borderId="10" xfId="0" applyFont="1" applyFill="1" applyBorder="1" applyAlignment="1" applyProtection="1">
      <alignment horizontal="right"/>
      <protection/>
    </xf>
    <xf numFmtId="0" fontId="4" fillId="2" borderId="11" xfId="0" applyFont="1" applyFill="1" applyBorder="1" applyAlignment="1" applyProtection="1">
      <alignment horizontal="right"/>
      <protection/>
    </xf>
    <xf numFmtId="0" fontId="4" fillId="3" borderId="12" xfId="0" applyFont="1" applyFill="1" applyBorder="1" applyAlignment="1" applyProtection="1">
      <alignment horizontal="right"/>
      <protection locked="0"/>
    </xf>
    <xf numFmtId="0" fontId="4" fillId="4" borderId="13" xfId="0" applyFont="1" applyFill="1" applyBorder="1" applyAlignment="1" applyProtection="1">
      <alignment horizontal="right"/>
      <protection locked="0"/>
    </xf>
    <xf numFmtId="0" fontId="4" fillId="5" borderId="13" xfId="0" applyFont="1" applyFill="1" applyBorder="1" applyAlignment="1" applyProtection="1">
      <alignment horizontal="right"/>
      <protection locked="0"/>
    </xf>
    <xf numFmtId="0" fontId="4" fillId="6" borderId="14" xfId="0" applyFont="1" applyFill="1" applyBorder="1" applyAlignment="1" applyProtection="1">
      <alignment horizontal="right"/>
      <protection locked="0"/>
    </xf>
    <xf numFmtId="164" fontId="4" fillId="3" borderId="15" xfId="0" applyNumberFormat="1" applyFont="1" applyFill="1" applyBorder="1" applyAlignment="1" applyProtection="1">
      <alignment horizontal="right"/>
      <protection/>
    </xf>
    <xf numFmtId="164" fontId="4" fillId="4" borderId="15" xfId="0" applyNumberFormat="1" applyFont="1" applyFill="1" applyBorder="1" applyAlignment="1" applyProtection="1">
      <alignment horizontal="right"/>
      <protection/>
    </xf>
    <xf numFmtId="164" fontId="4" fillId="5" borderId="15" xfId="0" applyNumberFormat="1" applyFont="1" applyFill="1" applyBorder="1" applyAlignment="1" applyProtection="1">
      <alignment horizontal="right"/>
      <protection/>
    </xf>
    <xf numFmtId="164" fontId="4" fillId="6" borderId="15" xfId="0" applyNumberFormat="1" applyFont="1" applyFill="1" applyBorder="1" applyAlignment="1" applyProtection="1">
      <alignment horizontal="right"/>
      <protection/>
    </xf>
    <xf numFmtId="164" fontId="4" fillId="3" borderId="16" xfId="0" applyNumberFormat="1" applyFont="1" applyFill="1" applyBorder="1" applyAlignment="1" applyProtection="1">
      <alignment horizontal="right"/>
      <protection/>
    </xf>
    <xf numFmtId="164" fontId="4" fillId="4" borderId="16" xfId="0" applyNumberFormat="1" applyFont="1" applyFill="1" applyBorder="1" applyAlignment="1" applyProtection="1">
      <alignment horizontal="right"/>
      <protection/>
    </xf>
    <xf numFmtId="164" fontId="4" fillId="5" borderId="16" xfId="0" applyNumberFormat="1" applyFont="1" applyFill="1" applyBorder="1" applyAlignment="1" applyProtection="1">
      <alignment horizontal="right"/>
      <protection/>
    </xf>
    <xf numFmtId="164" fontId="4" fillId="6" borderId="16" xfId="0" applyNumberFormat="1" applyFont="1" applyFill="1" applyBorder="1" applyAlignment="1" applyProtection="1">
      <alignment horizontal="right"/>
      <protection/>
    </xf>
    <xf numFmtId="0" fontId="4" fillId="2" borderId="17" xfId="0" applyFont="1" applyFill="1" applyBorder="1" applyAlignment="1" applyProtection="1">
      <alignment horizontal="right"/>
      <protection/>
    </xf>
    <xf numFmtId="0" fontId="4" fillId="2" borderId="18" xfId="0" applyFont="1" applyFill="1" applyBorder="1" applyAlignment="1" applyProtection="1">
      <alignment horizontal="right"/>
      <protection/>
    </xf>
    <xf numFmtId="0" fontId="4" fillId="3" borderId="19" xfId="0" applyFont="1" applyFill="1" applyBorder="1" applyAlignment="1" applyProtection="1">
      <alignment horizontal="right"/>
      <protection/>
    </xf>
    <xf numFmtId="0" fontId="4" fillId="4" borderId="19" xfId="0" applyFont="1" applyFill="1" applyBorder="1" applyAlignment="1" applyProtection="1">
      <alignment horizontal="right"/>
      <protection/>
    </xf>
    <xf numFmtId="0" fontId="4" fillId="5" borderId="19" xfId="0" applyFont="1" applyFill="1" applyBorder="1" applyAlignment="1" applyProtection="1">
      <alignment horizontal="right"/>
      <protection/>
    </xf>
    <xf numFmtId="0" fontId="4" fillId="6" borderId="19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4" fillId="7" borderId="9" xfId="0" applyFont="1" applyFill="1" applyBorder="1" applyAlignment="1" applyProtection="1">
      <alignment horizontal="right"/>
      <protection/>
    </xf>
    <xf numFmtId="0" fontId="4" fillId="7" borderId="19" xfId="0" applyFont="1" applyFill="1" applyBorder="1" applyAlignment="1" applyProtection="1">
      <alignment horizontal="right"/>
      <protection/>
    </xf>
    <xf numFmtId="0" fontId="4" fillId="7" borderId="13" xfId="0" applyFont="1" applyFill="1" applyBorder="1" applyAlignment="1" applyProtection="1">
      <alignment horizontal="right"/>
      <protection locked="0"/>
    </xf>
    <xf numFmtId="164" fontId="4" fillId="7" borderId="16" xfId="0" applyNumberFormat="1" applyFont="1" applyFill="1" applyBorder="1" applyAlignment="1" applyProtection="1">
      <alignment horizontal="right"/>
      <protection/>
    </xf>
    <xf numFmtId="164" fontId="4" fillId="7" borderId="15" xfId="0" applyNumberFormat="1" applyFont="1" applyFill="1" applyBorder="1" applyAlignment="1" applyProtection="1">
      <alignment horizontal="right"/>
      <protection/>
    </xf>
    <xf numFmtId="0" fontId="4" fillId="7" borderId="6" xfId="0" applyFont="1" applyFill="1" applyBorder="1" applyAlignment="1" applyProtection="1">
      <alignment horizontal="right"/>
      <protection/>
    </xf>
    <xf numFmtId="164" fontId="4" fillId="7" borderId="7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3" fillId="2" borderId="2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4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2" borderId="20" xfId="0" applyFont="1" applyFill="1" applyBorder="1" applyAlignment="1" applyProtection="1">
      <alignment horizontal="right"/>
      <protection/>
    </xf>
    <xf numFmtId="0" fontId="4" fillId="2" borderId="6" xfId="0" applyFont="1" applyFill="1" applyBorder="1" applyAlignment="1" applyProtection="1">
      <alignment horizontal="center"/>
      <protection/>
    </xf>
    <xf numFmtId="165" fontId="4" fillId="2" borderId="6" xfId="0" applyNumberFormat="1" applyFont="1" applyFill="1" applyBorder="1" applyAlignment="1" applyProtection="1">
      <alignment horizontal="center"/>
      <protection/>
    </xf>
    <xf numFmtId="165" fontId="4" fillId="2" borderId="7" xfId="0" applyNumberFormat="1" applyFont="1" applyFill="1" applyBorder="1" applyAlignment="1" applyProtection="1">
      <alignment horizontal="center"/>
      <protection/>
    </xf>
    <xf numFmtId="165" fontId="3" fillId="8" borderId="2" xfId="0" applyNumberFormat="1" applyFont="1" applyFill="1" applyBorder="1" applyAlignment="1" applyProtection="1">
      <alignment horizontal="center" wrapText="1"/>
      <protection/>
    </xf>
    <xf numFmtId="165" fontId="4" fillId="8" borderId="6" xfId="0" applyNumberFormat="1" applyFont="1" applyFill="1" applyBorder="1" applyAlignment="1" applyProtection="1">
      <alignment horizontal="center"/>
      <protection locked="0"/>
    </xf>
    <xf numFmtId="165" fontId="4" fillId="8" borderId="6" xfId="0" applyNumberFormat="1" applyFont="1" applyFill="1" applyBorder="1" applyAlignment="1" applyProtection="1">
      <alignment horizontal="center"/>
      <protection/>
    </xf>
    <xf numFmtId="165" fontId="3" fillId="3" borderId="5" xfId="0" applyNumberFormat="1" applyFont="1" applyFill="1" applyBorder="1" applyAlignment="1" applyProtection="1">
      <alignment horizontal="center" wrapText="1"/>
      <protection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825"/>
          <c:w val="0.9677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Template!$F$4:$F$8</c:f>
              <c:numCache/>
            </c:numRef>
          </c:val>
        </c:ser>
        <c:axId val="61299809"/>
        <c:axId val="14827370"/>
      </c:barChart>
      <c:catAx>
        <c:axId val="61299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27370"/>
        <c:crosses val="autoZero"/>
        <c:auto val="1"/>
        <c:lblOffset val="100"/>
        <c:noMultiLvlLbl val="0"/>
      </c:catAx>
      <c:valAx>
        <c:axId val="1482737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99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1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225"/>
          <c:w val="0.973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Example!$H$4:$H$8</c:f>
              <c:numCache/>
            </c:numRef>
          </c:val>
        </c:ser>
        <c:axId val="7907851"/>
        <c:axId val="4061796"/>
      </c:barChart>
      <c:catAx>
        <c:axId val="790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1796"/>
        <c:crosses val="autoZero"/>
        <c:auto val="1"/>
        <c:lblOffset val="100"/>
        <c:noMultiLvlLbl val="0"/>
      </c:catAx>
      <c:valAx>
        <c:axId val="406179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07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2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Example!$J$4:$J$8</c:f>
              <c:numCache/>
            </c:numRef>
          </c:val>
        </c:ser>
        <c:axId val="36556165"/>
        <c:axId val="60570030"/>
      </c:barChart>
      <c:catAx>
        <c:axId val="365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70030"/>
        <c:crosses val="autoZero"/>
        <c:auto val="1"/>
        <c:lblOffset val="100"/>
        <c:noMultiLvlLbl val="0"/>
      </c:catAx>
      <c:valAx>
        <c:axId val="6057003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5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Group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Example!$T$4:$T$8</c:f>
              <c:numCache/>
            </c:numRef>
          </c:val>
        </c:ser>
        <c:axId val="8259359"/>
        <c:axId val="7225368"/>
      </c:barChart>
      <c:catAx>
        <c:axId val="82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25368"/>
        <c:crosses val="autoZero"/>
        <c:auto val="1"/>
        <c:lblOffset val="100"/>
        <c:noMultiLvlLbl val="0"/>
      </c:catAx>
      <c:valAx>
        <c:axId val="722536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59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3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Example!$L$4:$L$8</c:f>
              <c:numCache/>
            </c:numRef>
          </c:val>
        </c:ser>
        <c:axId val="65028313"/>
        <c:axId val="48383906"/>
      </c:barChart>
      <c:catAx>
        <c:axId val="6502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3906"/>
        <c:crosses val="autoZero"/>
        <c:auto val="1"/>
        <c:lblOffset val="100"/>
        <c:noMultiLvlLbl val="0"/>
      </c:catAx>
      <c:valAx>
        <c:axId val="4838390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28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4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Example!$N$4:$N$8</c:f>
              <c:numCache/>
            </c:numRef>
          </c:val>
        </c:ser>
        <c:axId val="32801971"/>
        <c:axId val="26782284"/>
      </c:barChart>
      <c:catAx>
        <c:axId val="3280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82284"/>
        <c:crosses val="autoZero"/>
        <c:auto val="1"/>
        <c:lblOffset val="100"/>
        <c:noMultiLvlLbl val="0"/>
      </c:catAx>
      <c:valAx>
        <c:axId val="2678228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01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5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Example!$P$4:$P$8</c:f>
              <c:numCache/>
            </c:numRef>
          </c:val>
        </c:ser>
        <c:axId val="39713965"/>
        <c:axId val="21881366"/>
      </c:barChart>
      <c:catAx>
        <c:axId val="39713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1366"/>
        <c:crosses val="autoZero"/>
        <c:auto val="1"/>
        <c:lblOffset val="100"/>
        <c:noMultiLvlLbl val="0"/>
      </c:catAx>
      <c:valAx>
        <c:axId val="2188136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13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6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Example!$R$4:$R$8</c:f>
              <c:numCache/>
            </c:numRef>
          </c:val>
        </c:ser>
        <c:axId val="62714567"/>
        <c:axId val="27560192"/>
      </c:barChart>
      <c:catAx>
        <c:axId val="62714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60192"/>
        <c:crosses val="autoZero"/>
        <c:auto val="1"/>
        <c:lblOffset val="100"/>
        <c:noMultiLvlLbl val="0"/>
      </c:catAx>
      <c:valAx>
        <c:axId val="2756019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14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Comparison of Earth and Sun Element Abundances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7725"/>
          <c:w val="0.939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'Earth-Sun Compare'!$D$3</c:f>
              <c:strCache>
                <c:ptCount val="1"/>
                <c:pt idx="0">
                  <c:v>Earth
% of total crust mass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'Earth-Sun Compare'!$B$4:$B$18</c:f>
              <c:strCache/>
            </c:strRef>
          </c:cat>
          <c:val>
            <c:numRef>
              <c:f>'Earth-Sun Compare'!$D$4:$D$18</c:f>
              <c:numCache/>
            </c:numRef>
          </c:val>
        </c:ser>
        <c:ser>
          <c:idx val="1"/>
          <c:order val="1"/>
          <c:tx>
            <c:strRef>
              <c:f>'Earth-Sun Compare'!$E$3</c:f>
              <c:strCache>
                <c:ptCount val="1"/>
                <c:pt idx="0">
                  <c:v>Sun
% of total photosphere mass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'Earth-Sun Compare'!$B$4:$B$18</c:f>
              <c:strCache/>
            </c:strRef>
          </c:cat>
          <c:val>
            <c:numRef>
              <c:f>'Earth-Sun Compare'!$E$4:$E$18</c:f>
              <c:numCache/>
            </c:numRef>
          </c:val>
        </c:ser>
        <c:gapWidth val="0"/>
        <c:axId val="46715137"/>
        <c:axId val="17783050"/>
      </c:barChart>
      <c:catAx>
        <c:axId val="46715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783050"/>
        <c:crosses val="autoZero"/>
        <c:auto val="1"/>
        <c:lblOffset val="100"/>
        <c:noMultiLvlLbl val="0"/>
      </c:catAx>
      <c:valAx>
        <c:axId val="1778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Percent of Total 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715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95"/>
          <c:y val="0.13575"/>
          <c:w val="0.4625"/>
          <c:h val="0.2155"/>
        </c:manualLayout>
      </c:layout>
      <c:overlay val="0"/>
      <c:txPr>
        <a:bodyPr vert="horz" rot="0"/>
        <a:lstStyle/>
        <a:p>
          <a:pPr>
            <a:defRPr lang="en-US" cap="none" sz="2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1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225"/>
          <c:w val="0.967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Template!$H$4:$H$8</c:f>
              <c:numCache/>
            </c:numRef>
          </c:val>
        </c:ser>
        <c:axId val="66337467"/>
        <c:axId val="60166292"/>
      </c:barChart>
      <c:catAx>
        <c:axId val="66337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66292"/>
        <c:crosses val="autoZero"/>
        <c:auto val="1"/>
        <c:lblOffset val="100"/>
        <c:noMultiLvlLbl val="0"/>
      </c:catAx>
      <c:valAx>
        <c:axId val="6016629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37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2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Template!$J$4:$J$8</c:f>
              <c:numCache/>
            </c:numRef>
          </c:val>
        </c:ser>
        <c:axId val="4625717"/>
        <c:axId val="41631454"/>
      </c:barChart>
      <c:catAx>
        <c:axId val="4625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31454"/>
        <c:crosses val="autoZero"/>
        <c:auto val="1"/>
        <c:lblOffset val="100"/>
        <c:noMultiLvlLbl val="0"/>
      </c:catAx>
      <c:valAx>
        <c:axId val="4163145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Group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Template!$T$4:$T$8</c:f>
              <c:numCache/>
            </c:numRef>
          </c:val>
        </c:ser>
        <c:axId val="39138767"/>
        <c:axId val="16704584"/>
      </c:barChart>
      <c:catAx>
        <c:axId val="3913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04584"/>
        <c:crosses val="autoZero"/>
        <c:auto val="1"/>
        <c:lblOffset val="100"/>
        <c:noMultiLvlLbl val="0"/>
      </c:catAx>
      <c:valAx>
        <c:axId val="1670458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38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3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Template!$L$4:$L$8</c:f>
              <c:numCache/>
            </c:numRef>
          </c:val>
        </c:ser>
        <c:axId val="16123529"/>
        <c:axId val="10894034"/>
      </c:barChart>
      <c:catAx>
        <c:axId val="1612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94034"/>
        <c:crosses val="autoZero"/>
        <c:auto val="1"/>
        <c:lblOffset val="100"/>
        <c:noMultiLvlLbl val="0"/>
      </c:catAx>
      <c:valAx>
        <c:axId val="1089403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23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4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Template!$N$4:$N$8</c:f>
              <c:numCache/>
            </c:numRef>
          </c:val>
        </c:ser>
        <c:axId val="30937443"/>
        <c:axId val="10001532"/>
      </c:barChart>
      <c:catAx>
        <c:axId val="3093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01532"/>
        <c:crosses val="autoZero"/>
        <c:auto val="1"/>
        <c:lblOffset val="100"/>
        <c:noMultiLvlLbl val="0"/>
      </c:catAx>
      <c:valAx>
        <c:axId val="1000153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37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5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Template!$P$4:$P$8</c:f>
              <c:numCache/>
            </c:numRef>
          </c:val>
        </c:ser>
        <c:axId val="22904925"/>
        <c:axId val="4817734"/>
      </c:barChart>
      <c:catAx>
        <c:axId val="22904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7734"/>
        <c:crosses val="autoZero"/>
        <c:auto val="1"/>
        <c:lblOffset val="100"/>
        <c:noMultiLvlLbl val="0"/>
      </c:catAx>
      <c:valAx>
        <c:axId val="481773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04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6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Template!$R$4:$R$8</c:f>
              <c:numCache/>
            </c:numRef>
          </c:val>
        </c:ser>
        <c:axId val="43359607"/>
        <c:axId val="54692144"/>
      </c:barChart>
      <c:catAx>
        <c:axId val="4335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92144"/>
        <c:crosses val="autoZero"/>
        <c:auto val="1"/>
        <c:lblOffset val="100"/>
        <c:noMultiLvlLbl val="0"/>
      </c:catAx>
      <c:valAx>
        <c:axId val="5469214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9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825"/>
          <c:w val="0.973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Example!$F$4:$F$8</c:f>
              <c:numCache/>
            </c:numRef>
          </c:val>
        </c:ser>
        <c:axId val="22467249"/>
        <c:axId val="878650"/>
      </c:barChart>
      <c:catAx>
        <c:axId val="2246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8650"/>
        <c:crosses val="autoZero"/>
        <c:auto val="1"/>
        <c:lblOffset val="100"/>
        <c:noMultiLvlLbl val="0"/>
      </c:catAx>
      <c:valAx>
        <c:axId val="87865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67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5</xdr:col>
      <xdr:colOff>381000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23825" y="2171700"/>
        <a:ext cx="55530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9525</xdr:rowOff>
    </xdr:from>
    <xdr:to>
      <xdr:col>5</xdr:col>
      <xdr:colOff>381000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123825" y="5410200"/>
        <a:ext cx="55530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762000</xdr:colOff>
      <xdr:row>31</xdr:row>
      <xdr:rowOff>9525</xdr:rowOff>
    </xdr:from>
    <xdr:to>
      <xdr:col>12</xdr:col>
      <xdr:colOff>914400</xdr:colOff>
      <xdr:row>49</xdr:row>
      <xdr:rowOff>152400</xdr:rowOff>
    </xdr:to>
    <xdr:graphicFrame>
      <xdr:nvGraphicFramePr>
        <xdr:cNvPr id="3" name="Chart 3"/>
        <xdr:cNvGraphicFramePr/>
      </xdr:nvGraphicFramePr>
      <xdr:xfrm>
        <a:off x="6677025" y="5410200"/>
        <a:ext cx="55435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10</xdr:row>
      <xdr:rowOff>9525</xdr:rowOff>
    </xdr:from>
    <xdr:to>
      <xdr:col>20</xdr:col>
      <xdr:colOff>76200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13096875" y="2009775"/>
        <a:ext cx="55340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31</xdr:row>
      <xdr:rowOff>9525</xdr:rowOff>
    </xdr:from>
    <xdr:to>
      <xdr:col>20</xdr:col>
      <xdr:colOff>66675</xdr:colOff>
      <xdr:row>49</xdr:row>
      <xdr:rowOff>152400</xdr:rowOff>
    </xdr:to>
    <xdr:graphicFrame>
      <xdr:nvGraphicFramePr>
        <xdr:cNvPr id="5" name="Chart 5"/>
        <xdr:cNvGraphicFramePr/>
      </xdr:nvGraphicFramePr>
      <xdr:xfrm>
        <a:off x="13096875" y="5410200"/>
        <a:ext cx="55245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51</xdr:row>
      <xdr:rowOff>9525</xdr:rowOff>
    </xdr:from>
    <xdr:to>
      <xdr:col>5</xdr:col>
      <xdr:colOff>381000</xdr:colOff>
      <xdr:row>69</xdr:row>
      <xdr:rowOff>142875</xdr:rowOff>
    </xdr:to>
    <xdr:graphicFrame>
      <xdr:nvGraphicFramePr>
        <xdr:cNvPr id="6" name="Chart 6"/>
        <xdr:cNvGraphicFramePr/>
      </xdr:nvGraphicFramePr>
      <xdr:xfrm>
        <a:off x="123825" y="8648700"/>
        <a:ext cx="5553075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762000</xdr:colOff>
      <xdr:row>51</xdr:row>
      <xdr:rowOff>0</xdr:rowOff>
    </xdr:from>
    <xdr:to>
      <xdr:col>12</xdr:col>
      <xdr:colOff>933450</xdr:colOff>
      <xdr:row>69</xdr:row>
      <xdr:rowOff>152400</xdr:rowOff>
    </xdr:to>
    <xdr:graphicFrame>
      <xdr:nvGraphicFramePr>
        <xdr:cNvPr id="7" name="Chart 7"/>
        <xdr:cNvGraphicFramePr/>
      </xdr:nvGraphicFramePr>
      <xdr:xfrm>
        <a:off x="6677025" y="8639175"/>
        <a:ext cx="5562600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51</xdr:row>
      <xdr:rowOff>0</xdr:rowOff>
    </xdr:from>
    <xdr:to>
      <xdr:col>20</xdr:col>
      <xdr:colOff>76200</xdr:colOff>
      <xdr:row>69</xdr:row>
      <xdr:rowOff>133350</xdr:rowOff>
    </xdr:to>
    <xdr:graphicFrame>
      <xdr:nvGraphicFramePr>
        <xdr:cNvPr id="8" name="Chart 8"/>
        <xdr:cNvGraphicFramePr/>
      </xdr:nvGraphicFramePr>
      <xdr:xfrm>
        <a:off x="13096875" y="8639175"/>
        <a:ext cx="5534025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0</xdr:rowOff>
    </xdr:from>
    <xdr:to>
      <xdr:col>6</xdr:col>
      <xdr:colOff>933450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33350" y="2162175"/>
        <a:ext cx="6715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9525</xdr:rowOff>
    </xdr:from>
    <xdr:to>
      <xdr:col>6</xdr:col>
      <xdr:colOff>933450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123825" y="5410200"/>
        <a:ext cx="67246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31</xdr:row>
      <xdr:rowOff>9525</xdr:rowOff>
    </xdr:from>
    <xdr:to>
      <xdr:col>13</xdr:col>
      <xdr:colOff>161925</xdr:colOff>
      <xdr:row>49</xdr:row>
      <xdr:rowOff>152400</xdr:rowOff>
    </xdr:to>
    <xdr:graphicFrame>
      <xdr:nvGraphicFramePr>
        <xdr:cNvPr id="3" name="Chart 3"/>
        <xdr:cNvGraphicFramePr/>
      </xdr:nvGraphicFramePr>
      <xdr:xfrm>
        <a:off x="7105650" y="5410200"/>
        <a:ext cx="55435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10</xdr:row>
      <xdr:rowOff>9525</xdr:rowOff>
    </xdr:from>
    <xdr:to>
      <xdr:col>20</xdr:col>
      <xdr:colOff>76200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13096875" y="2009775"/>
        <a:ext cx="55340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31</xdr:row>
      <xdr:rowOff>9525</xdr:rowOff>
    </xdr:from>
    <xdr:to>
      <xdr:col>20</xdr:col>
      <xdr:colOff>66675</xdr:colOff>
      <xdr:row>49</xdr:row>
      <xdr:rowOff>152400</xdr:rowOff>
    </xdr:to>
    <xdr:graphicFrame>
      <xdr:nvGraphicFramePr>
        <xdr:cNvPr id="5" name="Chart 5"/>
        <xdr:cNvGraphicFramePr/>
      </xdr:nvGraphicFramePr>
      <xdr:xfrm>
        <a:off x="13096875" y="5410200"/>
        <a:ext cx="55245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51</xdr:row>
      <xdr:rowOff>9525</xdr:rowOff>
    </xdr:from>
    <xdr:to>
      <xdr:col>6</xdr:col>
      <xdr:colOff>933450</xdr:colOff>
      <xdr:row>69</xdr:row>
      <xdr:rowOff>142875</xdr:rowOff>
    </xdr:to>
    <xdr:graphicFrame>
      <xdr:nvGraphicFramePr>
        <xdr:cNvPr id="6" name="Chart 6"/>
        <xdr:cNvGraphicFramePr/>
      </xdr:nvGraphicFramePr>
      <xdr:xfrm>
        <a:off x="123825" y="8648700"/>
        <a:ext cx="6724650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51</xdr:row>
      <xdr:rowOff>0</xdr:rowOff>
    </xdr:from>
    <xdr:to>
      <xdr:col>13</xdr:col>
      <xdr:colOff>171450</xdr:colOff>
      <xdr:row>69</xdr:row>
      <xdr:rowOff>152400</xdr:rowOff>
    </xdr:to>
    <xdr:graphicFrame>
      <xdr:nvGraphicFramePr>
        <xdr:cNvPr id="7" name="Chart 7"/>
        <xdr:cNvGraphicFramePr/>
      </xdr:nvGraphicFramePr>
      <xdr:xfrm>
        <a:off x="7096125" y="8639175"/>
        <a:ext cx="5562600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51</xdr:row>
      <xdr:rowOff>0</xdr:rowOff>
    </xdr:from>
    <xdr:to>
      <xdr:col>20</xdr:col>
      <xdr:colOff>76200</xdr:colOff>
      <xdr:row>69</xdr:row>
      <xdr:rowOff>133350</xdr:rowOff>
    </xdr:to>
    <xdr:graphicFrame>
      <xdr:nvGraphicFramePr>
        <xdr:cNvPr id="8" name="Chart 8"/>
        <xdr:cNvGraphicFramePr/>
      </xdr:nvGraphicFramePr>
      <xdr:xfrm>
        <a:off x="13096875" y="8639175"/>
        <a:ext cx="5534025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9525</xdr:rowOff>
    </xdr:from>
    <xdr:to>
      <xdr:col>16</xdr:col>
      <xdr:colOff>1171575</xdr:colOff>
      <xdr:row>59</xdr:row>
      <xdr:rowOff>123825</xdr:rowOff>
    </xdr:to>
    <xdr:graphicFrame>
      <xdr:nvGraphicFramePr>
        <xdr:cNvPr id="1" name="Chart 9"/>
        <xdr:cNvGraphicFramePr/>
      </xdr:nvGraphicFramePr>
      <xdr:xfrm>
        <a:off x="6581775" y="438150"/>
        <a:ext cx="10429875" cy="1015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8515625" style="4" customWidth="1"/>
    <col min="2" max="2" width="22.140625" style="2" customWidth="1"/>
    <col min="3" max="3" width="12.140625" style="2" customWidth="1"/>
    <col min="4" max="4" width="25.57421875" style="2" customWidth="1"/>
    <col min="5" max="5" width="17.7109375" style="2" customWidth="1"/>
    <col min="6" max="6" width="9.28125" style="3" customWidth="1"/>
    <col min="7" max="7" width="17.7109375" style="2" customWidth="1"/>
    <col min="8" max="8" width="9.28125" style="3" customWidth="1"/>
    <col min="9" max="9" width="17.7109375" style="2" customWidth="1"/>
    <col min="10" max="10" width="9.28125" style="3" customWidth="1"/>
    <col min="11" max="11" width="17.7109375" style="2" customWidth="1"/>
    <col min="12" max="12" width="9.140625" style="3" customWidth="1"/>
    <col min="13" max="13" width="17.7109375" style="2" customWidth="1"/>
    <col min="14" max="14" width="9.140625" style="3" customWidth="1"/>
    <col min="15" max="15" width="17.7109375" style="2" customWidth="1"/>
    <col min="16" max="16" width="9.140625" style="3" customWidth="1"/>
    <col min="17" max="17" width="17.7109375" style="2" customWidth="1"/>
    <col min="18" max="18" width="9.140625" style="3" customWidth="1"/>
    <col min="19" max="19" width="18.8515625" style="4" customWidth="1"/>
    <col min="20" max="20" width="9.28125" style="4" customWidth="1"/>
    <col min="21" max="21" width="1.28515625" style="4" customWidth="1"/>
    <col min="22" max="16384" width="9.140625" style="4" customWidth="1"/>
  </cols>
  <sheetData>
    <row r="1" spans="2:3" ht="20.25">
      <c r="B1" s="1" t="s">
        <v>0</v>
      </c>
      <c r="C1" s="1"/>
    </row>
    <row r="2" spans="19:20" ht="13.5" thickBot="1">
      <c r="S2" s="2"/>
      <c r="T2" s="3"/>
    </row>
    <row r="3" spans="2:20" s="7" customFormat="1" ht="16.5" thickBot="1">
      <c r="B3" s="5" t="s">
        <v>12</v>
      </c>
      <c r="C3" s="40" t="s">
        <v>31</v>
      </c>
      <c r="D3" s="26" t="s">
        <v>9</v>
      </c>
      <c r="E3" s="26" t="s">
        <v>14</v>
      </c>
      <c r="F3" s="6" t="s">
        <v>5</v>
      </c>
      <c r="G3" s="26" t="s">
        <v>18</v>
      </c>
      <c r="H3" s="6" t="s">
        <v>21</v>
      </c>
      <c r="I3" s="26" t="s">
        <v>19</v>
      </c>
      <c r="J3" s="6" t="s">
        <v>22</v>
      </c>
      <c r="K3" s="26" t="s">
        <v>20</v>
      </c>
      <c r="L3" s="6" t="s">
        <v>23</v>
      </c>
      <c r="M3" s="26" t="s">
        <v>28</v>
      </c>
      <c r="N3" s="6" t="s">
        <v>32</v>
      </c>
      <c r="O3" s="26" t="s">
        <v>29</v>
      </c>
      <c r="P3" s="6" t="s">
        <v>33</v>
      </c>
      <c r="Q3" s="26" t="s">
        <v>30</v>
      </c>
      <c r="R3" s="6" t="s">
        <v>34</v>
      </c>
      <c r="S3" s="11" t="s">
        <v>24</v>
      </c>
      <c r="T3" s="12" t="s">
        <v>25</v>
      </c>
    </row>
    <row r="4" spans="2:20" s="7" customFormat="1" ht="15">
      <c r="B4" s="22" t="s">
        <v>11</v>
      </c>
      <c r="C4" s="42" t="s">
        <v>1</v>
      </c>
      <c r="D4" s="28"/>
      <c r="E4" s="28"/>
      <c r="F4" s="36" t="e">
        <f>E4/E9</f>
        <v>#DIV/0!</v>
      </c>
      <c r="G4" s="28"/>
      <c r="H4" s="36" t="e">
        <f>G4/G9</f>
        <v>#DIV/0!</v>
      </c>
      <c r="I4" s="28"/>
      <c r="J4" s="36" t="e">
        <f>I4/I9</f>
        <v>#DIV/0!</v>
      </c>
      <c r="K4" s="28"/>
      <c r="L4" s="32" t="e">
        <f>K4/K9</f>
        <v>#DIV/0!</v>
      </c>
      <c r="M4" s="28"/>
      <c r="N4" s="32" t="e">
        <f>M4/M9</f>
        <v>#DIV/0!</v>
      </c>
      <c r="O4" s="28"/>
      <c r="P4" s="32" t="e">
        <f>O4/O9</f>
        <v>#DIV/0!</v>
      </c>
      <c r="Q4" s="28"/>
      <c r="R4" s="32" t="e">
        <f>Q4/Q9</f>
        <v>#DIV/0!</v>
      </c>
      <c r="S4" s="13">
        <f>G4+I4+K4+M4+O4+Q4</f>
        <v>0</v>
      </c>
      <c r="T4" s="14" t="e">
        <f>S4/S9</f>
        <v>#DIV/0!</v>
      </c>
    </row>
    <row r="5" spans="2:20" s="7" customFormat="1" ht="15">
      <c r="B5" s="23" t="s">
        <v>13</v>
      </c>
      <c r="C5" s="43" t="s">
        <v>2</v>
      </c>
      <c r="D5" s="29"/>
      <c r="E5" s="29"/>
      <c r="F5" s="37" t="e">
        <f>E5/E9</f>
        <v>#DIV/0!</v>
      </c>
      <c r="G5" s="29"/>
      <c r="H5" s="37" t="e">
        <f>G5/G9</f>
        <v>#DIV/0!</v>
      </c>
      <c r="I5" s="29"/>
      <c r="J5" s="37" t="e">
        <f>I5/I9</f>
        <v>#DIV/0!</v>
      </c>
      <c r="K5" s="29"/>
      <c r="L5" s="33" t="e">
        <f>K5/K9</f>
        <v>#DIV/0!</v>
      </c>
      <c r="M5" s="29"/>
      <c r="N5" s="33" t="e">
        <f>M5/M9</f>
        <v>#DIV/0!</v>
      </c>
      <c r="O5" s="29"/>
      <c r="P5" s="33" t="e">
        <f>O5/O9</f>
        <v>#DIV/0!</v>
      </c>
      <c r="Q5" s="29"/>
      <c r="R5" s="33" t="e">
        <f>Q5/Q9</f>
        <v>#DIV/0!</v>
      </c>
      <c r="S5" s="15">
        <f>G5+I5+K5+M5+O5+Q5</f>
        <v>0</v>
      </c>
      <c r="T5" s="16" t="e">
        <f>S5/S9</f>
        <v>#DIV/0!</v>
      </c>
    </row>
    <row r="6" spans="2:20" s="7" customFormat="1" ht="15">
      <c r="B6" s="24" t="s">
        <v>15</v>
      </c>
      <c r="C6" s="44" t="s">
        <v>3</v>
      </c>
      <c r="D6" s="30"/>
      <c r="E6" s="30"/>
      <c r="F6" s="38" t="e">
        <f>E6/E9</f>
        <v>#DIV/0!</v>
      </c>
      <c r="G6" s="30"/>
      <c r="H6" s="38" t="e">
        <f>G6/G9</f>
        <v>#DIV/0!</v>
      </c>
      <c r="I6" s="30"/>
      <c r="J6" s="38" t="e">
        <f>I6/I9</f>
        <v>#DIV/0!</v>
      </c>
      <c r="K6" s="30"/>
      <c r="L6" s="34" t="e">
        <f>K6/K9</f>
        <v>#DIV/0!</v>
      </c>
      <c r="M6" s="30"/>
      <c r="N6" s="34" t="e">
        <f>M6/M9</f>
        <v>#DIV/0!</v>
      </c>
      <c r="O6" s="30"/>
      <c r="P6" s="34" t="e">
        <f>O6/O9</f>
        <v>#DIV/0!</v>
      </c>
      <c r="Q6" s="30"/>
      <c r="R6" s="34" t="e">
        <f>Q6/Q9</f>
        <v>#DIV/0!</v>
      </c>
      <c r="S6" s="17">
        <f>G6+I6+K6+M6+O6+Q6</f>
        <v>0</v>
      </c>
      <c r="T6" s="18" t="e">
        <f>S6/S9</f>
        <v>#DIV/0!</v>
      </c>
    </row>
    <row r="7" spans="2:20" s="7" customFormat="1" ht="15">
      <c r="B7" s="48" t="s">
        <v>16</v>
      </c>
      <c r="C7" s="49" t="s">
        <v>37</v>
      </c>
      <c r="D7" s="50"/>
      <c r="E7" s="50"/>
      <c r="F7" s="51" t="e">
        <f>E7/E9</f>
        <v>#DIV/0!</v>
      </c>
      <c r="G7" s="50"/>
      <c r="H7" s="51" t="e">
        <f>G7/G9</f>
        <v>#DIV/0!</v>
      </c>
      <c r="I7" s="50"/>
      <c r="J7" s="51" t="e">
        <f>I7/I9</f>
        <v>#DIV/0!</v>
      </c>
      <c r="K7" s="50"/>
      <c r="L7" s="52" t="e">
        <f>K7/K9</f>
        <v>#DIV/0!</v>
      </c>
      <c r="M7" s="50"/>
      <c r="N7" s="52" t="e">
        <f>M7/M9</f>
        <v>#DIV/0!</v>
      </c>
      <c r="O7" s="50"/>
      <c r="P7" s="52" t="e">
        <f>O7/O9</f>
        <v>#DIV/0!</v>
      </c>
      <c r="Q7" s="50"/>
      <c r="R7" s="52" t="e">
        <f>Q7/Q9</f>
        <v>#DIV/0!</v>
      </c>
      <c r="S7" s="53">
        <f>G7+I7+K7+M7+O7+Q7</f>
        <v>0</v>
      </c>
      <c r="T7" s="54" t="e">
        <f>S7/S9</f>
        <v>#DIV/0!</v>
      </c>
    </row>
    <row r="8" spans="2:20" s="7" customFormat="1" ht="15.75" thickBot="1">
      <c r="B8" s="25" t="s">
        <v>17</v>
      </c>
      <c r="C8" s="45" t="s">
        <v>4</v>
      </c>
      <c r="D8" s="31"/>
      <c r="E8" s="31"/>
      <c r="F8" s="39" t="e">
        <f>E8/E9</f>
        <v>#DIV/0!</v>
      </c>
      <c r="G8" s="31"/>
      <c r="H8" s="39" t="e">
        <f>G8/G9</f>
        <v>#DIV/0!</v>
      </c>
      <c r="I8" s="31"/>
      <c r="J8" s="39" t="e">
        <f>I8/I9</f>
        <v>#DIV/0!</v>
      </c>
      <c r="K8" s="31"/>
      <c r="L8" s="35" t="e">
        <f>K8/K9</f>
        <v>#DIV/0!</v>
      </c>
      <c r="M8" s="31"/>
      <c r="N8" s="35" t="e">
        <f>M8/M9</f>
        <v>#DIV/0!</v>
      </c>
      <c r="O8" s="31"/>
      <c r="P8" s="35" t="e">
        <f>O8/O9</f>
        <v>#DIV/0!</v>
      </c>
      <c r="Q8" s="31"/>
      <c r="R8" s="35" t="e">
        <f>Q8/Q9</f>
        <v>#DIV/0!</v>
      </c>
      <c r="S8" s="19">
        <f>G8+I8+K8+M8+O8+Q8</f>
        <v>0</v>
      </c>
      <c r="T8" s="20" t="e">
        <f>S8/S9</f>
        <v>#DIV/0!</v>
      </c>
    </row>
    <row r="9" spans="2:20" s="7" customFormat="1" ht="15.75" thickBot="1">
      <c r="B9" s="8" t="s">
        <v>26</v>
      </c>
      <c r="C9" s="41"/>
      <c r="D9" s="27"/>
      <c r="E9" s="27">
        <f aca="true" t="shared" si="0" ref="E9:T9">SUM(E4:E8)</f>
        <v>0</v>
      </c>
      <c r="F9" s="10" t="e">
        <f t="shared" si="0"/>
        <v>#DIV/0!</v>
      </c>
      <c r="G9" s="27">
        <f t="shared" si="0"/>
        <v>0</v>
      </c>
      <c r="H9" s="10" t="e">
        <f t="shared" si="0"/>
        <v>#DIV/0!</v>
      </c>
      <c r="I9" s="27">
        <f t="shared" si="0"/>
        <v>0</v>
      </c>
      <c r="J9" s="10" t="e">
        <f t="shared" si="0"/>
        <v>#DIV/0!</v>
      </c>
      <c r="K9" s="27">
        <f t="shared" si="0"/>
        <v>0</v>
      </c>
      <c r="L9" s="10" t="e">
        <f t="shared" si="0"/>
        <v>#DIV/0!</v>
      </c>
      <c r="M9" s="27">
        <f t="shared" si="0"/>
        <v>0</v>
      </c>
      <c r="N9" s="10" t="e">
        <f t="shared" si="0"/>
        <v>#DIV/0!</v>
      </c>
      <c r="O9" s="27">
        <f t="shared" si="0"/>
        <v>0</v>
      </c>
      <c r="P9" s="10" t="e">
        <f t="shared" si="0"/>
        <v>#DIV/0!</v>
      </c>
      <c r="Q9" s="27">
        <f t="shared" si="0"/>
        <v>0</v>
      </c>
      <c r="R9" s="10" t="e">
        <f t="shared" si="0"/>
        <v>#DIV/0!</v>
      </c>
      <c r="S9" s="9">
        <f t="shared" si="0"/>
        <v>0</v>
      </c>
      <c r="T9" s="21" t="e">
        <f t="shared" si="0"/>
        <v>#DIV/0!</v>
      </c>
    </row>
    <row r="10" spans="2:17" ht="15.75">
      <c r="B10" s="47" t="s">
        <v>35</v>
      </c>
      <c r="D10" s="46" t="s">
        <v>27</v>
      </c>
      <c r="E10" s="46" t="s">
        <v>27</v>
      </c>
      <c r="G10" s="46" t="s">
        <v>27</v>
      </c>
      <c r="I10" s="46" t="s">
        <v>27</v>
      </c>
      <c r="K10" s="46" t="s">
        <v>27</v>
      </c>
      <c r="M10" s="46" t="s">
        <v>27</v>
      </c>
      <c r="O10" s="46" t="s">
        <v>27</v>
      </c>
      <c r="Q10" s="46" t="s">
        <v>27</v>
      </c>
    </row>
  </sheetData>
  <sheetProtection/>
  <printOptions/>
  <pageMargins left="0.18" right="0.23" top="0.54" bottom="0.51" header="0.17" footer="0.32"/>
  <pageSetup fitToHeight="1" fitToWidth="1" horizontalDpi="600" verticalDpi="600" orientation="landscape" scale="48" r:id="rId2"/>
  <headerFooter alignWithMargins="0">
    <oddFooter>&amp;L&amp;F  &amp;A&amp;C&amp;P&amp;R&amp;D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8515625" style="4" customWidth="1"/>
    <col min="2" max="2" width="22.140625" style="2" customWidth="1"/>
    <col min="3" max="3" width="12.140625" style="2" customWidth="1"/>
    <col min="4" max="4" width="25.57421875" style="2" customWidth="1"/>
    <col min="5" max="5" width="17.7109375" style="2" customWidth="1"/>
    <col min="6" max="6" width="9.28125" style="3" customWidth="1"/>
    <col min="7" max="7" width="17.7109375" style="2" customWidth="1"/>
    <col min="8" max="8" width="9.28125" style="3" customWidth="1"/>
    <col min="9" max="9" width="17.7109375" style="2" customWidth="1"/>
    <col min="10" max="10" width="9.28125" style="3" customWidth="1"/>
    <col min="11" max="11" width="17.7109375" style="2" customWidth="1"/>
    <col min="12" max="12" width="9.140625" style="3" customWidth="1"/>
    <col min="13" max="13" width="17.7109375" style="2" customWidth="1"/>
    <col min="14" max="14" width="9.140625" style="3" customWidth="1"/>
    <col min="15" max="15" width="17.7109375" style="2" customWidth="1"/>
    <col min="16" max="16" width="9.140625" style="3" customWidth="1"/>
    <col min="17" max="17" width="17.7109375" style="2" customWidth="1"/>
    <col min="18" max="18" width="9.140625" style="3" customWidth="1"/>
    <col min="19" max="19" width="18.8515625" style="4" customWidth="1"/>
    <col min="20" max="20" width="9.28125" style="4" customWidth="1"/>
    <col min="21" max="21" width="1.28515625" style="4" customWidth="1"/>
    <col min="22" max="16384" width="9.140625" style="4" customWidth="1"/>
  </cols>
  <sheetData>
    <row r="1" spans="2:3" ht="20.25">
      <c r="B1" s="1" t="s">
        <v>0</v>
      </c>
      <c r="C1" s="1"/>
    </row>
    <row r="2" spans="19:20" ht="13.5" thickBot="1">
      <c r="S2" s="2"/>
      <c r="T2" s="3"/>
    </row>
    <row r="3" spans="2:20" s="7" customFormat="1" ht="16.5" thickBot="1">
      <c r="B3" s="5" t="s">
        <v>12</v>
      </c>
      <c r="C3" s="40" t="s">
        <v>31</v>
      </c>
      <c r="D3" s="26" t="s">
        <v>9</v>
      </c>
      <c r="E3" s="26" t="s">
        <v>14</v>
      </c>
      <c r="F3" s="6" t="s">
        <v>5</v>
      </c>
      <c r="G3" s="26" t="s">
        <v>18</v>
      </c>
      <c r="H3" s="6" t="s">
        <v>21</v>
      </c>
      <c r="I3" s="26" t="s">
        <v>19</v>
      </c>
      <c r="J3" s="6" t="s">
        <v>22</v>
      </c>
      <c r="K3" s="26" t="s">
        <v>20</v>
      </c>
      <c r="L3" s="6" t="s">
        <v>23</v>
      </c>
      <c r="M3" s="26" t="s">
        <v>28</v>
      </c>
      <c r="N3" s="6" t="s">
        <v>32</v>
      </c>
      <c r="O3" s="26" t="s">
        <v>29</v>
      </c>
      <c r="P3" s="6" t="s">
        <v>33</v>
      </c>
      <c r="Q3" s="26" t="s">
        <v>30</v>
      </c>
      <c r="R3" s="6" t="s">
        <v>34</v>
      </c>
      <c r="S3" s="11" t="s">
        <v>24</v>
      </c>
      <c r="T3" s="12" t="s">
        <v>25</v>
      </c>
    </row>
    <row r="4" spans="2:20" s="7" customFormat="1" ht="15">
      <c r="B4" s="22" t="s">
        <v>11</v>
      </c>
      <c r="C4" s="42" t="s">
        <v>1</v>
      </c>
      <c r="D4" s="28" t="s">
        <v>36</v>
      </c>
      <c r="E4" s="28">
        <v>2160</v>
      </c>
      <c r="F4" s="36">
        <f>E4/E9</f>
        <v>0.6086221470836856</v>
      </c>
      <c r="G4" s="28">
        <v>138</v>
      </c>
      <c r="H4" s="36">
        <f>G4/G9</f>
        <v>0.5679012345679012</v>
      </c>
      <c r="I4" s="28">
        <v>17</v>
      </c>
      <c r="J4" s="36">
        <f>I4/I9</f>
        <v>0.53125</v>
      </c>
      <c r="K4" s="28">
        <v>188</v>
      </c>
      <c r="L4" s="32">
        <f>K4/K9</f>
        <v>0.6619718309859155</v>
      </c>
      <c r="M4" s="28">
        <v>60</v>
      </c>
      <c r="N4" s="32">
        <f>M4/M9</f>
        <v>0.6</v>
      </c>
      <c r="O4" s="28">
        <v>60</v>
      </c>
      <c r="P4" s="32">
        <f>O4/O9</f>
        <v>0.6818181818181818</v>
      </c>
      <c r="Q4" s="28">
        <v>13</v>
      </c>
      <c r="R4" s="32">
        <f>Q4/Q9</f>
        <v>0.65</v>
      </c>
      <c r="S4" s="13">
        <f>G4+I4+K4+M4+O4+Q4</f>
        <v>476</v>
      </c>
      <c r="T4" s="14">
        <f>S4/S9</f>
        <v>0.6205997392438071</v>
      </c>
    </row>
    <row r="5" spans="2:20" s="7" customFormat="1" ht="15">
      <c r="B5" s="23" t="s">
        <v>13</v>
      </c>
      <c r="C5" s="43" t="s">
        <v>2</v>
      </c>
      <c r="D5" s="29" t="s">
        <v>10</v>
      </c>
      <c r="E5" s="29">
        <v>64</v>
      </c>
      <c r="F5" s="37">
        <f>E5/E9</f>
        <v>0.01803324880247957</v>
      </c>
      <c r="G5" s="29">
        <v>4</v>
      </c>
      <c r="H5" s="37">
        <f>G5/G9</f>
        <v>0.01646090534979424</v>
      </c>
      <c r="I5" s="29">
        <v>2</v>
      </c>
      <c r="J5" s="37">
        <f>I5/I9</f>
        <v>0.0625</v>
      </c>
      <c r="K5" s="29">
        <v>3</v>
      </c>
      <c r="L5" s="33">
        <f>K5/K9</f>
        <v>0.01056338028169014</v>
      </c>
      <c r="M5" s="29">
        <v>19</v>
      </c>
      <c r="N5" s="33">
        <f>M5/M9</f>
        <v>0.19</v>
      </c>
      <c r="O5" s="29">
        <v>19</v>
      </c>
      <c r="P5" s="33">
        <f>O5/O9</f>
        <v>0.2159090909090909</v>
      </c>
      <c r="Q5" s="29">
        <v>0</v>
      </c>
      <c r="R5" s="33">
        <f>Q5/Q9</f>
        <v>0</v>
      </c>
      <c r="S5" s="15">
        <f>G5+I5+K5+M5+O5+Q5</f>
        <v>47</v>
      </c>
      <c r="T5" s="16">
        <f>S5/S9</f>
        <v>0.061277705345501955</v>
      </c>
    </row>
    <row r="6" spans="2:20" s="7" customFormat="1" ht="15">
      <c r="B6" s="24" t="s">
        <v>15</v>
      </c>
      <c r="C6" s="44" t="s">
        <v>3</v>
      </c>
      <c r="D6" s="30" t="s">
        <v>7</v>
      </c>
      <c r="E6" s="30">
        <v>360</v>
      </c>
      <c r="F6" s="38">
        <f>E6/E9</f>
        <v>0.1014370245139476</v>
      </c>
      <c r="G6" s="30">
        <v>28</v>
      </c>
      <c r="H6" s="38">
        <f>G6/G9</f>
        <v>0.11522633744855967</v>
      </c>
      <c r="I6" s="30">
        <v>3</v>
      </c>
      <c r="J6" s="38">
        <f>I6/I9</f>
        <v>0.09375</v>
      </c>
      <c r="K6" s="30">
        <v>28</v>
      </c>
      <c r="L6" s="34">
        <f>K6/K9</f>
        <v>0.09859154929577464</v>
      </c>
      <c r="M6" s="30">
        <v>12</v>
      </c>
      <c r="N6" s="34">
        <f>M6/M9</f>
        <v>0.12</v>
      </c>
      <c r="O6" s="30">
        <v>6</v>
      </c>
      <c r="P6" s="34">
        <f>O6/O9</f>
        <v>0.06818181818181818</v>
      </c>
      <c r="Q6" s="30">
        <v>7</v>
      </c>
      <c r="R6" s="34">
        <f>Q6/Q9</f>
        <v>0.35</v>
      </c>
      <c r="S6" s="17">
        <f>G6+I6+K6+M6+O6+Q6</f>
        <v>84</v>
      </c>
      <c r="T6" s="18">
        <f>S6/S9</f>
        <v>0.10951760104302477</v>
      </c>
    </row>
    <row r="7" spans="2:20" s="7" customFormat="1" ht="15">
      <c r="B7" s="48" t="s">
        <v>16</v>
      </c>
      <c r="C7" s="49" t="s">
        <v>37</v>
      </c>
      <c r="D7" s="50" t="s">
        <v>8</v>
      </c>
      <c r="E7" s="50">
        <v>245</v>
      </c>
      <c r="F7" s="51">
        <f>E7/E9</f>
        <v>0.06903353057199212</v>
      </c>
      <c r="G7" s="50">
        <v>8</v>
      </c>
      <c r="H7" s="51">
        <f>G7/G9</f>
        <v>0.03292181069958848</v>
      </c>
      <c r="I7" s="50">
        <v>0</v>
      </c>
      <c r="J7" s="51">
        <f>I7/I9</f>
        <v>0</v>
      </c>
      <c r="K7" s="50">
        <v>11</v>
      </c>
      <c r="L7" s="52">
        <f>K7/K9</f>
        <v>0.03873239436619718</v>
      </c>
      <c r="M7" s="50">
        <v>6</v>
      </c>
      <c r="N7" s="52">
        <f>M7/M9</f>
        <v>0.06</v>
      </c>
      <c r="O7" s="50">
        <v>2</v>
      </c>
      <c r="P7" s="52">
        <f>O7/O9</f>
        <v>0.022727272727272728</v>
      </c>
      <c r="Q7" s="50">
        <v>0</v>
      </c>
      <c r="R7" s="52">
        <f>Q7/Q9</f>
        <v>0</v>
      </c>
      <c r="S7" s="53">
        <f>G7+I7+K7+M7+O7+Q7</f>
        <v>27</v>
      </c>
      <c r="T7" s="54">
        <f>S7/S9</f>
        <v>0.035202086049543675</v>
      </c>
    </row>
    <row r="8" spans="2:20" s="7" customFormat="1" ht="15.75" thickBot="1">
      <c r="B8" s="25" t="s">
        <v>17</v>
      </c>
      <c r="C8" s="45" t="s">
        <v>4</v>
      </c>
      <c r="D8" s="31" t="s">
        <v>6</v>
      </c>
      <c r="E8" s="31">
        <v>720</v>
      </c>
      <c r="F8" s="39">
        <f>E8/E9</f>
        <v>0.2028740490278952</v>
      </c>
      <c r="G8" s="31">
        <v>65</v>
      </c>
      <c r="H8" s="39">
        <f>G8/G9</f>
        <v>0.2674897119341564</v>
      </c>
      <c r="I8" s="31">
        <v>10</v>
      </c>
      <c r="J8" s="39">
        <f>I8/I9</f>
        <v>0.3125</v>
      </c>
      <c r="K8" s="31">
        <v>54</v>
      </c>
      <c r="L8" s="35">
        <f>K8/K9</f>
        <v>0.19014084507042253</v>
      </c>
      <c r="M8" s="31">
        <v>3</v>
      </c>
      <c r="N8" s="35">
        <f>M8/M9</f>
        <v>0.03</v>
      </c>
      <c r="O8" s="31">
        <v>1</v>
      </c>
      <c r="P8" s="35">
        <f>O8/O9</f>
        <v>0.011363636363636364</v>
      </c>
      <c r="Q8" s="31">
        <v>0</v>
      </c>
      <c r="R8" s="35">
        <f>Q8/Q9</f>
        <v>0</v>
      </c>
      <c r="S8" s="19">
        <f>G8+I8+K8+M8+O8+Q8</f>
        <v>133</v>
      </c>
      <c r="T8" s="20">
        <f>S8/S9</f>
        <v>0.17340286831812254</v>
      </c>
    </row>
    <row r="9" spans="2:20" s="7" customFormat="1" ht="15.75" thickBot="1">
      <c r="B9" s="8" t="s">
        <v>26</v>
      </c>
      <c r="C9" s="41"/>
      <c r="D9" s="27"/>
      <c r="E9" s="27">
        <f aca="true" t="shared" si="0" ref="E9:T9">SUM(E4:E8)</f>
        <v>3549</v>
      </c>
      <c r="F9" s="10">
        <f t="shared" si="0"/>
        <v>1</v>
      </c>
      <c r="G9" s="27">
        <f t="shared" si="0"/>
        <v>243</v>
      </c>
      <c r="H9" s="10">
        <f t="shared" si="0"/>
        <v>1</v>
      </c>
      <c r="I9" s="27">
        <f t="shared" si="0"/>
        <v>32</v>
      </c>
      <c r="J9" s="10">
        <f t="shared" si="0"/>
        <v>1</v>
      </c>
      <c r="K9" s="27">
        <f t="shared" si="0"/>
        <v>284</v>
      </c>
      <c r="L9" s="10">
        <f t="shared" si="0"/>
        <v>0.9999999999999999</v>
      </c>
      <c r="M9" s="27">
        <f t="shared" si="0"/>
        <v>100</v>
      </c>
      <c r="N9" s="10">
        <f t="shared" si="0"/>
        <v>1</v>
      </c>
      <c r="O9" s="27">
        <f t="shared" si="0"/>
        <v>88</v>
      </c>
      <c r="P9" s="10">
        <f t="shared" si="0"/>
        <v>0.9999999999999999</v>
      </c>
      <c r="Q9" s="27">
        <f t="shared" si="0"/>
        <v>20</v>
      </c>
      <c r="R9" s="10">
        <f t="shared" si="0"/>
        <v>1</v>
      </c>
      <c r="S9" s="9">
        <f t="shared" si="0"/>
        <v>767</v>
      </c>
      <c r="T9" s="21">
        <f t="shared" si="0"/>
        <v>1</v>
      </c>
    </row>
    <row r="10" spans="2:17" ht="15.75">
      <c r="B10" s="47" t="s">
        <v>35</v>
      </c>
      <c r="D10" s="46" t="s">
        <v>27</v>
      </c>
      <c r="E10" s="46" t="s">
        <v>27</v>
      </c>
      <c r="G10" s="46" t="s">
        <v>27</v>
      </c>
      <c r="I10" s="46" t="s">
        <v>27</v>
      </c>
      <c r="K10" s="46" t="s">
        <v>27</v>
      </c>
      <c r="M10" s="46" t="s">
        <v>27</v>
      </c>
      <c r="O10" s="46" t="s">
        <v>27</v>
      </c>
      <c r="Q10" s="46" t="s">
        <v>27</v>
      </c>
    </row>
  </sheetData>
  <sheetProtection/>
  <printOptions/>
  <pageMargins left="0.18" right="0.23" top="0.54" bottom="0.51" header="0.17" footer="0.32"/>
  <pageSetup fitToHeight="1" fitToWidth="1" horizontalDpi="600" verticalDpi="600" orientation="landscape" scale="48" r:id="rId2"/>
  <headerFooter alignWithMargins="0">
    <oddFooter>&amp;L&amp;F  &amp;A&amp;C&amp;P&amp;R&amp;D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1"/>
  <sheetViews>
    <sheetView tabSelected="1" zoomScale="75" zoomScaleNormal="75" workbookViewId="0" topLeftCell="A1">
      <selection activeCell="D39" sqref="D39"/>
    </sheetView>
  </sheetViews>
  <sheetFormatPr defaultColWidth="9.140625" defaultRowHeight="12.75"/>
  <cols>
    <col min="1" max="1" width="1.8515625" style="4" customWidth="1"/>
    <col min="2" max="2" width="22.140625" style="2" customWidth="1"/>
    <col min="3" max="3" width="10.28125" style="2" customWidth="1"/>
    <col min="4" max="4" width="26.140625" style="2" customWidth="1"/>
    <col min="5" max="5" width="33.28125" style="2" customWidth="1"/>
    <col min="6" max="6" width="9.28125" style="3" customWidth="1"/>
    <col min="7" max="7" width="17.7109375" style="2" customWidth="1"/>
    <col min="8" max="8" width="9.28125" style="3" customWidth="1"/>
    <col min="9" max="9" width="17.7109375" style="2" customWidth="1"/>
    <col min="10" max="10" width="9.28125" style="3" customWidth="1"/>
    <col min="11" max="11" width="17.7109375" style="2" customWidth="1"/>
    <col min="12" max="12" width="9.140625" style="3" customWidth="1"/>
    <col min="13" max="13" width="17.7109375" style="2" customWidth="1"/>
    <col min="14" max="14" width="9.140625" style="3" customWidth="1"/>
    <col min="15" max="15" width="17.7109375" style="2" customWidth="1"/>
    <col min="16" max="16" width="9.140625" style="3" customWidth="1"/>
    <col min="17" max="17" width="17.7109375" style="2" customWidth="1"/>
    <col min="18" max="18" width="9.140625" style="3" customWidth="1"/>
    <col min="19" max="19" width="18.8515625" style="4" customWidth="1"/>
    <col min="20" max="20" width="9.28125" style="4" customWidth="1"/>
    <col min="21" max="21" width="1.28515625" style="4" customWidth="1"/>
    <col min="22" max="16384" width="9.140625" style="4" customWidth="1"/>
  </cols>
  <sheetData>
    <row r="1" spans="2:3" ht="20.25">
      <c r="B1" s="1" t="s">
        <v>39</v>
      </c>
      <c r="C1" s="1"/>
    </row>
    <row r="2" spans="19:20" ht="13.5" thickBot="1">
      <c r="S2" s="2"/>
      <c r="T2" s="3"/>
    </row>
    <row r="3" spans="2:5" s="58" customFormat="1" ht="36.75" customHeight="1">
      <c r="B3" s="59" t="s">
        <v>38</v>
      </c>
      <c r="C3" s="60" t="s">
        <v>54</v>
      </c>
      <c r="D3" s="75" t="s">
        <v>50</v>
      </c>
      <c r="E3" s="78" t="s">
        <v>51</v>
      </c>
    </row>
    <row r="4" spans="2:5" s="7" customFormat="1" ht="15">
      <c r="B4" s="61" t="s">
        <v>17</v>
      </c>
      <c r="C4" s="69">
        <v>1</v>
      </c>
      <c r="D4" s="76" t="s">
        <v>52</v>
      </c>
      <c r="E4" s="79">
        <v>71</v>
      </c>
    </row>
    <row r="5" spans="2:5" s="7" customFormat="1" ht="15">
      <c r="B5" s="61" t="s">
        <v>15</v>
      </c>
      <c r="C5" s="69">
        <v>2</v>
      </c>
      <c r="D5" s="76" t="s">
        <v>52</v>
      </c>
      <c r="E5" s="79">
        <v>27.1</v>
      </c>
    </row>
    <row r="6" spans="2:5" s="7" customFormat="1" ht="15">
      <c r="B6" s="61" t="str">
        <f>"Carbon C"</f>
        <v>Carbon C</v>
      </c>
      <c r="C6" s="69">
        <v>6</v>
      </c>
      <c r="D6" s="76" t="s">
        <v>52</v>
      </c>
      <c r="E6" s="79">
        <v>0.4</v>
      </c>
    </row>
    <row r="7" spans="2:5" s="7" customFormat="1" ht="15">
      <c r="B7" s="61" t="s">
        <v>41</v>
      </c>
      <c r="C7" s="69">
        <v>7</v>
      </c>
      <c r="D7" s="76" t="s">
        <v>52</v>
      </c>
      <c r="E7" s="79">
        <v>0.096</v>
      </c>
    </row>
    <row r="8" spans="2:5" s="7" customFormat="1" ht="15">
      <c r="B8" s="61" t="s">
        <v>13</v>
      </c>
      <c r="C8" s="69">
        <v>8</v>
      </c>
      <c r="D8" s="76">
        <v>46.6</v>
      </c>
      <c r="E8" s="79">
        <v>0.97</v>
      </c>
    </row>
    <row r="9" spans="2:5" s="7" customFormat="1" ht="15">
      <c r="B9" s="62" t="s">
        <v>44</v>
      </c>
      <c r="C9" s="70">
        <v>10</v>
      </c>
      <c r="D9" s="77" t="s">
        <v>52</v>
      </c>
      <c r="E9" s="80">
        <v>0.058</v>
      </c>
    </row>
    <row r="10" spans="2:18" ht="15.75">
      <c r="B10" s="62" t="s">
        <v>48</v>
      </c>
      <c r="C10" s="70">
        <v>11</v>
      </c>
      <c r="D10" s="77">
        <v>2.8</v>
      </c>
      <c r="E10" s="80" t="s">
        <v>52</v>
      </c>
      <c r="F10" s="56"/>
      <c r="G10" s="5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7" ht="15">
      <c r="B11" s="62" t="s">
        <v>43</v>
      </c>
      <c r="C11" s="70">
        <v>12</v>
      </c>
      <c r="D11" s="77">
        <v>2.1</v>
      </c>
      <c r="E11" s="80">
        <v>0.076</v>
      </c>
      <c r="F11" s="57"/>
      <c r="G11" s="55"/>
    </row>
    <row r="12" spans="2:7" ht="15">
      <c r="B12" s="62" t="s">
        <v>47</v>
      </c>
      <c r="C12" s="70">
        <v>13</v>
      </c>
      <c r="D12" s="77">
        <v>8.1</v>
      </c>
      <c r="E12" s="80" t="s">
        <v>52</v>
      </c>
      <c r="F12" s="57"/>
      <c r="G12" s="55"/>
    </row>
    <row r="13" spans="2:7" ht="15">
      <c r="B13" s="61" t="s">
        <v>42</v>
      </c>
      <c r="C13" s="69">
        <v>14</v>
      </c>
      <c r="D13" s="77">
        <v>27.7</v>
      </c>
      <c r="E13" s="80">
        <v>0.099</v>
      </c>
      <c r="F13" s="57"/>
      <c r="G13" s="55"/>
    </row>
    <row r="14" spans="2:7" ht="15">
      <c r="B14" s="62" t="s">
        <v>46</v>
      </c>
      <c r="C14" s="70">
        <v>16</v>
      </c>
      <c r="D14" s="77" t="s">
        <v>52</v>
      </c>
      <c r="E14" s="80">
        <v>0.04</v>
      </c>
      <c r="F14" s="57"/>
      <c r="G14" s="55"/>
    </row>
    <row r="15" spans="2:7" ht="15">
      <c r="B15" s="62" t="s">
        <v>49</v>
      </c>
      <c r="C15" s="70">
        <v>19</v>
      </c>
      <c r="D15" s="77">
        <v>2.6</v>
      </c>
      <c r="E15" s="80" t="s">
        <v>52</v>
      </c>
      <c r="F15" s="57"/>
      <c r="G15" s="55"/>
    </row>
    <row r="16" spans="2:7" ht="15">
      <c r="B16" s="62" t="s">
        <v>16</v>
      </c>
      <c r="C16" s="70">
        <v>20</v>
      </c>
      <c r="D16" s="77">
        <v>3.6</v>
      </c>
      <c r="E16" s="80" t="s">
        <v>52</v>
      </c>
      <c r="F16" s="57"/>
      <c r="G16" s="55"/>
    </row>
    <row r="17" spans="2:7" ht="15">
      <c r="B17" s="62" t="s">
        <v>45</v>
      </c>
      <c r="C17" s="70">
        <v>26</v>
      </c>
      <c r="D17" s="77">
        <v>5</v>
      </c>
      <c r="E17" s="80">
        <v>0.14</v>
      </c>
      <c r="F17" s="57"/>
      <c r="G17" s="55"/>
    </row>
    <row r="18" spans="2:7" ht="15">
      <c r="B18" s="62" t="s">
        <v>40</v>
      </c>
      <c r="C18" s="70"/>
      <c r="D18" s="77">
        <v>1.5</v>
      </c>
      <c r="E18" s="80">
        <v>0.021</v>
      </c>
      <c r="F18" s="57"/>
      <c r="G18" s="55"/>
    </row>
    <row r="19" spans="2:7" ht="15">
      <c r="B19" s="71" t="s">
        <v>26</v>
      </c>
      <c r="C19" s="72"/>
      <c r="D19" s="73">
        <f>SUM(D4:D18)</f>
        <v>99.99999999999999</v>
      </c>
      <c r="E19" s="74">
        <f>SUM(E4:E18)</f>
        <v>100.00000000000001</v>
      </c>
      <c r="F19" s="57"/>
      <c r="G19" s="55"/>
    </row>
    <row r="20" spans="2:5" ht="12.75">
      <c r="B20" s="63"/>
      <c r="C20" s="64"/>
      <c r="D20" s="64"/>
      <c r="E20" s="65"/>
    </row>
    <row r="21" spans="2:5" ht="15.75" thickBot="1">
      <c r="B21" s="66" t="s">
        <v>53</v>
      </c>
      <c r="C21" s="67"/>
      <c r="D21" s="67"/>
      <c r="E21" s="68"/>
    </row>
  </sheetData>
  <sheetProtection/>
  <printOptions/>
  <pageMargins left="0.18" right="0.23" top="0.54" bottom="0.51" header="0.17" footer="0.32"/>
  <pageSetup fitToHeight="1" fitToWidth="1" horizontalDpi="600" verticalDpi="600" orientation="landscape" scale="53" r:id="rId2"/>
  <headerFooter alignWithMargins="0">
    <oddFooter>&amp;L&amp;F  &amp;A&amp;C&amp;P&amp;R&amp;D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2007-09-07T19:40:46Z</cp:lastPrinted>
  <dcterms:created xsi:type="dcterms:W3CDTF">2007-04-02T19:18:06Z</dcterms:created>
  <dcterms:modified xsi:type="dcterms:W3CDTF">2007-09-07T19:46:46Z</dcterms:modified>
  <cp:category/>
  <cp:version/>
  <cp:contentType/>
  <cp:contentStatus/>
</cp:coreProperties>
</file>